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" sheetId="2" r:id="rId2"/>
    <sheet name="3" sheetId="3" r:id="rId3"/>
    <sheet name="2" sheetId="4" r:id="rId4"/>
    <sheet name="Сп1" sheetId="5" r:id="rId5"/>
    <sheet name="1" sheetId="6" r:id="rId6"/>
    <sheet name="СпК" sheetId="7" r:id="rId7"/>
    <sheet name="К" sheetId="8" r:id="rId8"/>
    <sheet name="СпМ" sheetId="9" r:id="rId9"/>
    <sheet name="Мстр1" sheetId="10" r:id="rId10"/>
    <sheet name="Мстр2" sheetId="11" r:id="rId11"/>
  </sheets>
  <definedNames>
    <definedName name="_xlnm.Print_Area" localSheetId="5">'1'!$A$1:$J$71</definedName>
    <definedName name="_xlnm.Print_Area" localSheetId="2">'3'!$A$1:$Z$24</definedName>
    <definedName name="_xlnm.Print_Area" localSheetId="1">'4'!$A$1:$J$71</definedName>
    <definedName name="_xlnm.Print_Area" localSheetId="7">'К'!$A$1:$J$71</definedName>
    <definedName name="_xlnm.Print_Area" localSheetId="9">'Мстр1'!$A$1:$G$75</definedName>
    <definedName name="_xlnm.Print_Area" localSheetId="10">'Мстр2'!$A$1:$K$76</definedName>
    <definedName name="_xlnm.Print_Area" localSheetId="4">'Сп1'!$A$1:$I$64</definedName>
    <definedName name="_xlnm.Print_Area" localSheetId="0">'Сп4'!$A$1:$I$64</definedName>
    <definedName name="_xlnm.Print_Area" localSheetId="6">'СпК'!$A$1:$I$64</definedName>
    <definedName name="_xlnm.Print_Area" localSheetId="8">'СпМ'!$A$1:$I$64</definedName>
  </definedNames>
  <calcPr fullCalcOnLoad="1"/>
</workbook>
</file>

<file path=xl/sharedStrings.xml><?xml version="1.0" encoding="utf-8"?>
<sst xmlns="http://schemas.openxmlformats.org/spreadsheetml/2006/main" count="572" uniqueCount="99">
  <si>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</si>
  <si>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</si>
  <si>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</si>
  <si>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</si>
  <si>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</si>
  <si>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</si>
  <si>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</si>
  <si>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</si>
  <si>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</si>
  <si>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</si>
  <si>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</si>
  <si>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</si>
  <si>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</si>
  <si>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</si>
  <si>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</si>
  <si>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</si>
  <si>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</si>
  <si>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</si>
  <si>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</si>
  <si>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</si>
  <si>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</si>
  <si>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</si>
  <si>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</si>
  <si>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</si>
  <si>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</si>
  <si>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</si>
  <si>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</si>
  <si>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</si>
  <si>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</si>
  <si>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</si>
  <si>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</si>
  <si>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</si>
  <si>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</si>
  <si>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</si>
  <si>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</si>
  <si>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Срумов Антон</t>
  </si>
  <si>
    <t>Яковлев Михаил</t>
  </si>
  <si>
    <t>Аббасов Рустамхон</t>
  </si>
  <si>
    <t>Байбулдин Андрей</t>
  </si>
  <si>
    <t>Максютов Азат</t>
  </si>
  <si>
    <t>Сафиуллин Азат</t>
  </si>
  <si>
    <t>Шапошников Александр</t>
  </si>
  <si>
    <t>Ветохина Анастасия</t>
  </si>
  <si>
    <t>Харламов Руслан</t>
  </si>
  <si>
    <t>Шариков Сергей</t>
  </si>
  <si>
    <t>Уткулов Ринат</t>
  </si>
  <si>
    <t>Исмайлов Азат</t>
  </si>
  <si>
    <t>Хабиров Марс</t>
  </si>
  <si>
    <t>Лончаков Константин</t>
  </si>
  <si>
    <t>Барышев Сергей</t>
  </si>
  <si>
    <t>Семенов Юрий</t>
  </si>
  <si>
    <t>Давлетов Тимур</t>
  </si>
  <si>
    <t>Финал Турнира Дню физкультурника. 9 августа.</t>
  </si>
  <si>
    <t>Валеев Риф</t>
  </si>
  <si>
    <t>Полуфинал Турнира Дню физкультурника. 3 августа.</t>
  </si>
  <si>
    <t>Хубатулин Ринат</t>
  </si>
  <si>
    <t>Сафиуллин Александр</t>
  </si>
  <si>
    <t>Коробко Павел</t>
  </si>
  <si>
    <t>Васильев Александр</t>
  </si>
  <si>
    <t>Халимонов Евгений</t>
  </si>
  <si>
    <t>Усков Сергей</t>
  </si>
  <si>
    <t>Мухаметов Ришат</t>
  </si>
  <si>
    <t>Яковлев Роман</t>
  </si>
  <si>
    <t>Стародубцев Олег</t>
  </si>
  <si>
    <t>Четвертьфинал Дню физкультурника. 26 июля.</t>
  </si>
  <si>
    <t>Кузнецов Дмитрий</t>
  </si>
  <si>
    <t>Иванов Дмитрий</t>
  </si>
  <si>
    <t>Бикбулатов Ильдар</t>
  </si>
  <si>
    <t>Зиновьев Александр</t>
  </si>
  <si>
    <t>Карташов Алексей</t>
  </si>
  <si>
    <t>Саитов Ринат</t>
  </si>
  <si>
    <t>Гильманова Диана</t>
  </si>
  <si>
    <t>Саитхужина Лилия</t>
  </si>
  <si>
    <t>Кубок Башкортостана 2008. 1/8 финала Турнира Дню физкультурника.</t>
  </si>
  <si>
    <t>№</t>
  </si>
  <si>
    <t>место</t>
  </si>
  <si>
    <t>3</t>
  </si>
  <si>
    <t>1</t>
  </si>
  <si>
    <t>0</t>
  </si>
  <si>
    <t>2</t>
  </si>
  <si>
    <t>Юлдашбаев Марат</t>
  </si>
  <si>
    <t>Кубок Башкортостана 2008. 1/16 финала Турнира Дню физкультурника. 13 июля.</t>
  </si>
  <si>
    <t>Крайников Геннадий</t>
  </si>
  <si>
    <t>4</t>
  </si>
  <si>
    <t>Гибадуллин Рустем</t>
  </si>
  <si>
    <t>Юнусов Ринат</t>
  </si>
  <si>
    <t>5</t>
  </si>
  <si>
    <t>Якшимбетов Радмир</t>
  </si>
  <si>
    <t>1/32 финала Турнира Дню физкультурника. 5 июля.</t>
  </si>
  <si>
    <t>Алексеев Олег</t>
  </si>
  <si>
    <t>Коновалов Александр</t>
  </si>
  <si>
    <t>Ларионов Юрий</t>
  </si>
  <si>
    <t>Набиуллина Светлана</t>
  </si>
  <si>
    <t>Субхангулов Арнольд</t>
  </si>
  <si>
    <t>Аминев Зинур</t>
  </si>
  <si>
    <t>Ларионов Дмитрий</t>
  </si>
  <si>
    <t>Разбежкина Вера</t>
  </si>
  <si>
    <t>Цветков Антон</t>
  </si>
  <si>
    <t>Петров Алексей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</si>
</sst>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26"/>
      <name val="Times New Roman Cyr"/>
      <family val="1"/>
    </font>
    <font>
      <b/>
      <sz val="12"/>
      <name val="Times New Roman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11"/>
      <name val="Arial Narrow"/>
      <family val="2"/>
    </font>
    <font>
      <sz val="9"/>
      <name val="Courier New Cyr"/>
      <family val="3"/>
    </font>
    <font>
      <sz val="6"/>
      <name val="Arial Cyr"/>
      <family val="2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49" fontId="14" fillId="0" borderId="0" xfId="17" applyNumberFormat="1" applyFont="1" applyFill="1" applyAlignment="1">
      <alignment horizontal="right"/>
      <protection/>
    </xf>
    <xf numFmtId="49" fontId="15" fillId="0" borderId="0" xfId="17" applyNumberFormat="1" applyFont="1" applyFill="1" applyAlignment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0" fillId="0" borderId="7" xfId="17" applyNumberFormat="1" applyFill="1" applyBorder="1">
      <alignment/>
      <protection/>
    </xf>
    <xf numFmtId="49" fontId="16" fillId="0" borderId="8" xfId="17" applyNumberFormat="1" applyFont="1" applyFill="1" applyBorder="1" applyAlignment="1">
      <alignment horizontal="left" vertical="center" wrapText="1"/>
      <protection/>
    </xf>
    <xf numFmtId="49" fontId="0" fillId="0" borderId="9" xfId="17" applyNumberFormat="1" applyFill="1" applyBorder="1">
      <alignment/>
      <protection/>
    </xf>
    <xf numFmtId="49" fontId="0" fillId="0" borderId="10" xfId="17" applyNumberFormat="1" applyFill="1" applyBorder="1">
      <alignment/>
      <protection/>
    </xf>
    <xf numFmtId="49" fontId="17" fillId="0" borderId="11" xfId="17" applyNumberFormat="1" applyFont="1" applyFill="1" applyBorder="1" applyAlignment="1">
      <alignment horizontal="left" wrapText="1"/>
      <protection/>
    </xf>
    <xf numFmtId="49" fontId="17" fillId="0" borderId="12" xfId="17" applyNumberFormat="1" applyFont="1" applyFill="1" applyBorder="1" applyAlignment="1">
      <alignment horizontal="left" wrapText="1"/>
      <protection/>
    </xf>
    <xf numFmtId="49" fontId="11" fillId="0" borderId="13" xfId="17" applyNumberFormat="1" applyFont="1" applyFill="1" applyBorder="1" applyAlignment="1">
      <alignment horizontal="center" vertical="center" wrapText="1"/>
      <protection/>
    </xf>
    <xf numFmtId="49" fontId="11" fillId="0" borderId="14" xfId="17" applyNumberFormat="1" applyFont="1" applyFill="1" applyBorder="1" applyAlignment="1">
      <alignment horizontal="center" vertical="center" wrapText="1"/>
      <protection/>
    </xf>
    <xf numFmtId="49" fontId="16" fillId="0" borderId="15" xfId="17" applyNumberFormat="1" applyFont="1" applyFill="1" applyBorder="1" applyAlignment="1">
      <alignment horizontal="left" vertical="center" wrapText="1"/>
      <protection/>
    </xf>
    <xf numFmtId="49" fontId="0" fillId="0" borderId="16" xfId="17" applyNumberFormat="1" applyFill="1" applyBorder="1">
      <alignment/>
      <protection/>
    </xf>
    <xf numFmtId="49" fontId="0" fillId="0" borderId="17" xfId="17" applyNumberFormat="1" applyFill="1" applyBorder="1">
      <alignment/>
      <protection/>
    </xf>
    <xf numFmtId="49" fontId="17" fillId="0" borderId="18" xfId="17" applyNumberFormat="1" applyFont="1" applyFill="1" applyBorder="1" applyAlignment="1">
      <alignment horizontal="left" wrapText="1"/>
      <protection/>
    </xf>
    <xf numFmtId="49" fontId="17" fillId="0" borderId="19" xfId="17" applyNumberFormat="1" applyFont="1" applyFill="1" applyBorder="1" applyAlignment="1">
      <alignment horizontal="left" wrapText="1"/>
      <protection/>
    </xf>
    <xf numFmtId="49" fontId="11" fillId="0" borderId="20" xfId="17" applyNumberFormat="1" applyFont="1" applyFill="1" applyBorder="1" applyAlignment="1">
      <alignment horizontal="center" vertical="center" wrapText="1"/>
      <protection/>
    </xf>
    <xf numFmtId="49" fontId="11" fillId="0" borderId="21" xfId="17" applyNumberFormat="1" applyFont="1" applyFill="1" applyBorder="1" applyAlignment="1">
      <alignment horizontal="center" vertical="center" wrapText="1"/>
      <protection/>
    </xf>
    <xf numFmtId="49" fontId="0" fillId="0" borderId="8" xfId="17" applyNumberFormat="1" applyFill="1" applyBorder="1">
      <alignment/>
      <protection/>
    </xf>
    <xf numFmtId="49" fontId="18" fillId="0" borderId="9" xfId="17" applyNumberFormat="1" applyFont="1" applyFill="1" applyBorder="1">
      <alignment/>
      <protection/>
    </xf>
    <xf numFmtId="49" fontId="18" fillId="0" borderId="10" xfId="17" applyNumberFormat="1" applyFont="1" applyFill="1" applyBorder="1">
      <alignment/>
      <protection/>
    </xf>
    <xf numFmtId="49" fontId="19" fillId="4" borderId="3" xfId="17" applyNumberFormat="1" applyFont="1" applyFill="1" applyBorder="1" applyAlignment="1">
      <alignment horizontal="center"/>
      <protection/>
    </xf>
    <xf numFmtId="49" fontId="19" fillId="4" borderId="22" xfId="17" applyNumberFormat="1" applyFont="1" applyFill="1" applyBorder="1" applyAlignment="1">
      <alignment horizontal="center"/>
      <protection/>
    </xf>
    <xf numFmtId="49" fontId="19" fillId="0" borderId="22" xfId="17" applyNumberFormat="1" applyFont="1" applyFill="1" applyBorder="1" applyAlignment="1">
      <alignment horizontal="center"/>
      <protection/>
    </xf>
    <xf numFmtId="49" fontId="19" fillId="0" borderId="23" xfId="17" applyNumberFormat="1" applyFont="1" applyFill="1" applyBorder="1" applyAlignment="1">
      <alignment horizontal="center"/>
      <protection/>
    </xf>
    <xf numFmtId="49" fontId="19" fillId="0" borderId="24" xfId="17" applyNumberFormat="1" applyFont="1" applyFill="1" applyBorder="1" applyAlignment="1">
      <alignment horizontal="center"/>
      <protection/>
    </xf>
    <xf numFmtId="49" fontId="0" fillId="0" borderId="25" xfId="17" applyNumberFormat="1" applyFill="1" applyBorder="1">
      <alignment/>
      <protection/>
    </xf>
    <xf numFmtId="49" fontId="18" fillId="0" borderId="1" xfId="17" applyNumberFormat="1" applyFont="1" applyFill="1" applyBorder="1">
      <alignment/>
      <protection/>
    </xf>
    <xf numFmtId="49" fontId="18" fillId="0" borderId="26" xfId="17" applyNumberFormat="1" applyFont="1" applyFill="1" applyBorder="1">
      <alignment/>
      <protection/>
    </xf>
    <xf numFmtId="49" fontId="19" fillId="4" borderId="27" xfId="17" applyNumberFormat="1" applyFont="1" applyFill="1" applyBorder="1" applyAlignment="1">
      <alignment horizontal="center"/>
      <protection/>
    </xf>
    <xf numFmtId="49" fontId="19" fillId="4" borderId="4" xfId="17" applyNumberFormat="1" applyFont="1" applyFill="1" applyBorder="1" applyAlignment="1">
      <alignment horizontal="center"/>
      <protection/>
    </xf>
    <xf numFmtId="49" fontId="19" fillId="0" borderId="4" xfId="17" applyNumberFormat="1" applyFont="1" applyFill="1" applyBorder="1" applyAlignment="1">
      <alignment horizontal="center"/>
      <protection/>
    </xf>
    <xf numFmtId="49" fontId="19" fillId="0" borderId="28" xfId="17" applyNumberFormat="1" applyFont="1" applyFill="1" applyBorder="1" applyAlignment="1">
      <alignment horizontal="center"/>
      <protection/>
    </xf>
    <xf numFmtId="49" fontId="19" fillId="0" borderId="29" xfId="17" applyNumberFormat="1" applyFont="1" applyFill="1" applyBorder="1" applyAlignment="1">
      <alignment horizontal="center"/>
      <protection/>
    </xf>
    <xf numFmtId="49" fontId="0" fillId="0" borderId="30" xfId="17" applyNumberFormat="1" applyFill="1" applyBorder="1">
      <alignment/>
      <protection/>
    </xf>
    <xf numFmtId="49" fontId="18" fillId="0" borderId="6" xfId="17" applyNumberFormat="1" applyFont="1" applyFill="1" applyBorder="1">
      <alignment/>
      <protection/>
    </xf>
    <xf numFmtId="49" fontId="18" fillId="0" borderId="31" xfId="17" applyNumberFormat="1" applyFont="1" applyFill="1" applyBorder="1">
      <alignment/>
      <protection/>
    </xf>
    <xf numFmtId="49" fontId="19" fillId="0" borderId="27" xfId="17" applyNumberFormat="1" applyFont="1" applyFill="1" applyBorder="1" applyAlignment="1">
      <alignment horizontal="center"/>
      <protection/>
    </xf>
    <xf numFmtId="49" fontId="0" fillId="2" borderId="0" xfId="18" applyNumberFormat="1" applyFill="1">
      <alignment/>
      <protection/>
    </xf>
    <xf numFmtId="49" fontId="20" fillId="2" borderId="0" xfId="18" applyNumberFormat="1" applyFont="1" applyFill="1" applyAlignment="1">
      <alignment horizontal="right"/>
      <protection/>
    </xf>
    <xf numFmtId="0" fontId="0" fillId="2" borderId="0" xfId="18" applyFill="1">
      <alignment/>
      <protection/>
    </xf>
    <xf numFmtId="49" fontId="0" fillId="2" borderId="0" xfId="18" applyNumberFormat="1" applyFill="1" applyBorder="1">
      <alignment/>
      <protection/>
    </xf>
    <xf numFmtId="49" fontId="20" fillId="2" borderId="7" xfId="18" applyNumberFormat="1" applyFont="1" applyFill="1" applyBorder="1" applyAlignment="1">
      <alignment horizontal="right"/>
      <protection/>
    </xf>
    <xf numFmtId="49" fontId="0" fillId="2" borderId="7" xfId="18" applyNumberFormat="1" applyFill="1" applyBorder="1">
      <alignment/>
      <protection/>
    </xf>
    <xf numFmtId="49" fontId="21" fillId="2" borderId="0" xfId="18" applyNumberFormat="1" applyFont="1" applyFill="1" applyBorder="1" applyAlignment="1">
      <alignment horizontal="left"/>
      <protection/>
    </xf>
    <xf numFmtId="49" fontId="1" fillId="2" borderId="13" xfId="18" applyNumberFormat="1" applyFont="1" applyFill="1" applyBorder="1" applyAlignment="1">
      <alignment horizontal="center" vertical="center" wrapText="1"/>
      <protection/>
    </xf>
    <xf numFmtId="49" fontId="1" fillId="2" borderId="14" xfId="18" applyNumberFormat="1" applyFont="1" applyFill="1" applyBorder="1" applyAlignment="1">
      <alignment horizontal="center" vertical="center" wrapText="1"/>
      <protection/>
    </xf>
    <xf numFmtId="49" fontId="0" fillId="2" borderId="13" xfId="18" applyNumberFormat="1" applyFill="1" applyBorder="1" applyAlignment="1">
      <alignment horizontal="center" vertical="center" wrapText="1"/>
      <protection/>
    </xf>
    <xf numFmtId="49" fontId="0" fillId="2" borderId="12" xfId="18" applyNumberFormat="1" applyFill="1" applyBorder="1" applyAlignment="1">
      <alignment horizontal="center" vertical="center" wrapText="1"/>
      <protection/>
    </xf>
    <xf numFmtId="49" fontId="0" fillId="2" borderId="14" xfId="18" applyNumberFormat="1" applyFill="1" applyBorder="1" applyAlignment="1">
      <alignment horizontal="center" vertical="center" wrapText="1"/>
      <protection/>
    </xf>
    <xf numFmtId="49" fontId="22" fillId="2" borderId="11" xfId="18" applyNumberFormat="1" applyFont="1" applyFill="1" applyBorder="1" applyAlignment="1">
      <alignment horizontal="left" wrapText="1"/>
      <protection/>
    </xf>
    <xf numFmtId="49" fontId="22" fillId="2" borderId="12" xfId="18" applyNumberFormat="1" applyFont="1" applyFill="1" applyBorder="1" applyAlignment="1">
      <alignment horizontal="left" wrapText="1"/>
      <protection/>
    </xf>
    <xf numFmtId="49" fontId="17" fillId="2" borderId="13" xfId="18" applyNumberFormat="1" applyFont="1" applyFill="1" applyBorder="1" applyAlignment="1">
      <alignment horizontal="center" vertical="center" wrapText="1"/>
      <protection/>
    </xf>
    <xf numFmtId="49" fontId="17" fillId="2" borderId="14" xfId="18" applyNumberFormat="1" applyFont="1" applyFill="1" applyBorder="1" applyAlignment="1">
      <alignment horizontal="center" vertical="center" wrapText="1"/>
      <protection/>
    </xf>
    <xf numFmtId="49" fontId="1" fillId="2" borderId="20" xfId="18" applyNumberFormat="1" applyFont="1" applyFill="1" applyBorder="1" applyAlignment="1">
      <alignment horizontal="center" vertical="center" wrapText="1"/>
      <protection/>
    </xf>
    <xf numFmtId="49" fontId="1" fillId="2" borderId="21" xfId="18" applyNumberFormat="1" applyFont="1" applyFill="1" applyBorder="1" applyAlignment="1">
      <alignment horizontal="center" vertical="center" wrapText="1"/>
      <protection/>
    </xf>
    <xf numFmtId="49" fontId="0" fillId="2" borderId="20" xfId="18" applyNumberFormat="1" applyFill="1" applyBorder="1" applyAlignment="1">
      <alignment horizontal="center" vertical="center" wrapText="1"/>
      <protection/>
    </xf>
    <xf numFmtId="49" fontId="0" fillId="2" borderId="19" xfId="18" applyNumberFormat="1" applyFill="1" applyBorder="1" applyAlignment="1">
      <alignment horizontal="center" vertical="center" wrapText="1"/>
      <protection/>
    </xf>
    <xf numFmtId="49" fontId="0" fillId="2" borderId="21" xfId="18" applyNumberFormat="1" applyFill="1" applyBorder="1" applyAlignment="1">
      <alignment horizontal="center" vertical="center" wrapText="1"/>
      <protection/>
    </xf>
    <xf numFmtId="49" fontId="22" fillId="2" borderId="18" xfId="18" applyNumberFormat="1" applyFont="1" applyFill="1" applyBorder="1" applyAlignment="1">
      <alignment horizontal="left" wrapText="1"/>
      <protection/>
    </xf>
    <xf numFmtId="49" fontId="22" fillId="2" borderId="19" xfId="18" applyNumberFormat="1" applyFont="1" applyFill="1" applyBorder="1" applyAlignment="1">
      <alignment horizontal="left" wrapText="1"/>
      <protection/>
    </xf>
    <xf numFmtId="49" fontId="17" fillId="2" borderId="20" xfId="18" applyNumberFormat="1" applyFont="1" applyFill="1" applyBorder="1" applyAlignment="1">
      <alignment horizontal="center" vertical="center" wrapText="1"/>
      <protection/>
    </xf>
    <xf numFmtId="49" fontId="17" fillId="2" borderId="21" xfId="18" applyNumberFormat="1" applyFont="1" applyFill="1" applyBorder="1" applyAlignment="1">
      <alignment horizontal="center" vertical="center" wrapText="1"/>
      <protection/>
    </xf>
    <xf numFmtId="49" fontId="23" fillId="2" borderId="23" xfId="18" applyNumberFormat="1" applyFont="1" applyFill="1" applyBorder="1">
      <alignment/>
      <protection/>
    </xf>
    <xf numFmtId="49" fontId="23" fillId="2" borderId="24" xfId="18" applyNumberFormat="1" applyFont="1" applyFill="1" applyBorder="1">
      <alignment/>
      <protection/>
    </xf>
    <xf numFmtId="49" fontId="23" fillId="2" borderId="22" xfId="18" applyNumberFormat="1" applyFont="1" applyFill="1" applyBorder="1">
      <alignment/>
      <protection/>
    </xf>
    <xf numFmtId="49" fontId="23" fillId="5" borderId="3" xfId="18" applyNumberFormat="1" applyFont="1" applyFill="1" applyBorder="1" applyAlignment="1">
      <alignment horizontal="center"/>
      <protection/>
    </xf>
    <xf numFmtId="49" fontId="23" fillId="5" borderId="22" xfId="18" applyNumberFormat="1" applyFont="1" applyFill="1" applyBorder="1" applyAlignment="1">
      <alignment horizontal="center"/>
      <protection/>
    </xf>
    <xf numFmtId="49" fontId="23" fillId="2" borderId="22" xfId="18" applyNumberFormat="1" applyFont="1" applyFill="1" applyBorder="1" applyAlignment="1">
      <alignment horizontal="center"/>
      <protection/>
    </xf>
    <xf numFmtId="49" fontId="23" fillId="2" borderId="23" xfId="18" applyNumberFormat="1" applyFont="1" applyFill="1" applyBorder="1" applyAlignment="1">
      <alignment horizontal="center"/>
      <protection/>
    </xf>
    <xf numFmtId="49" fontId="23" fillId="2" borderId="24" xfId="18" applyNumberFormat="1" applyFont="1" applyFill="1" applyBorder="1" applyAlignment="1">
      <alignment horizontal="center"/>
      <protection/>
    </xf>
    <xf numFmtId="49" fontId="23" fillId="2" borderId="28" xfId="18" applyNumberFormat="1" applyFont="1" applyFill="1" applyBorder="1">
      <alignment/>
      <protection/>
    </xf>
    <xf numFmtId="49" fontId="23" fillId="2" borderId="29" xfId="18" applyNumberFormat="1" applyFont="1" applyFill="1" applyBorder="1">
      <alignment/>
      <protection/>
    </xf>
    <xf numFmtId="49" fontId="23" fillId="2" borderId="4" xfId="18" applyNumberFormat="1" applyFont="1" applyFill="1" applyBorder="1">
      <alignment/>
      <protection/>
    </xf>
    <xf numFmtId="49" fontId="23" fillId="5" borderId="27" xfId="18" applyNumberFormat="1" applyFont="1" applyFill="1" applyBorder="1" applyAlignment="1">
      <alignment horizontal="center"/>
      <protection/>
    </xf>
    <xf numFmtId="49" fontId="23" fillId="5" borderId="4" xfId="18" applyNumberFormat="1" applyFont="1" applyFill="1" applyBorder="1" applyAlignment="1">
      <alignment horizontal="center"/>
      <protection/>
    </xf>
    <xf numFmtId="49" fontId="23" fillId="2" borderId="4" xfId="18" applyNumberFormat="1" applyFont="1" applyFill="1" applyBorder="1" applyAlignment="1">
      <alignment horizontal="center"/>
      <protection/>
    </xf>
    <xf numFmtId="49" fontId="23" fillId="2" borderId="28" xfId="18" applyNumberFormat="1" applyFont="1" applyFill="1" applyBorder="1" applyAlignment="1">
      <alignment horizontal="center"/>
      <protection/>
    </xf>
    <xf numFmtId="49" fontId="23" fillId="2" borderId="29" xfId="18" applyNumberFormat="1" applyFont="1" applyFill="1" applyBorder="1" applyAlignment="1">
      <alignment horizontal="center"/>
      <protection/>
    </xf>
    <xf numFmtId="49" fontId="23" fillId="2" borderId="27" xfId="18" applyNumberFormat="1" applyFont="1" applyFill="1" applyBorder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_8312" xfId="17"/>
    <cellStyle name="Обычный_8313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87</v>
      </c>
      <c r="B2" s="27"/>
      <c r="C2" s="29" t="s">
        <v>88</v>
      </c>
      <c r="D2" s="27"/>
      <c r="E2" s="27"/>
      <c r="F2" s="27"/>
      <c r="G2" s="27"/>
      <c r="H2" s="27"/>
      <c r="I2" s="27"/>
    </row>
    <row r="3" spans="1:9" ht="18">
      <c r="A3" s="23" t="s">
        <v>89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физкультурника. 9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Байбулдин Андрей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Барышев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Ветохина Анастасия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Шапошников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Аббасов Рустамхон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Уткулов Ринат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Исмайлов Азат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Яковлев Михаил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Срумов Антон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Валеев Риф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Шариков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Сафиуллин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Харламов Руслан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Лончаков Константин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Давлетов Тимур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IF(Мстр2!H30=Мстр2!G26,Мстр2!G34,IF(Мстр2!H30=Мстр2!G34,Мстр2!G26,0))</f>
        <v>Шапошников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Шапошников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Ветохина Анастасия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Сафиуллин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Исмайлов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Валеев Риф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Валеев Риф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Шариков Сергей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Шариков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Харламов Руслан</v>
      </c>
      <c r="C74" s="4">
        <v>-65</v>
      </c>
      <c r="D74" s="6" t="str">
        <f>IF(D71=C69,C73,IF(D71=C73,C69,0))</f>
        <v>Сафиуллин Азат</v>
      </c>
      <c r="E74" s="5"/>
      <c r="F74" s="4">
        <v>-66</v>
      </c>
      <c r="G74" s="6" t="str">
        <f>IF(G72=F71,F73,IF(G72=F73,F71,0))</f>
        <v>Валеев Риф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физкультурника. 9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Ветохина Анастасия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Барышев Сергей</v>
      </c>
      <c r="C6" s="7">
        <v>40</v>
      </c>
      <c r="D6" s="14" t="s">
        <v>48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Лончаков Константин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40</v>
      </c>
      <c r="E10" s="15"/>
      <c r="F10" s="7">
        <v>56</v>
      </c>
      <c r="G10" s="14" t="s">
        <v>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Сафиуллин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Яковлев Михаил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39</v>
      </c>
      <c r="E14" s="7">
        <v>53</v>
      </c>
      <c r="F14" s="21" t="s">
        <v>36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53</v>
      </c>
      <c r="E18" s="15"/>
      <c r="F18" s="4">
        <v>-30</v>
      </c>
      <c r="G18" s="10" t="str">
        <f>IF(Мстр1!F51=Мстр1!E43,Мстр1!E59,IF(Мстр1!F51=Мстр1!E59,Мстр1!E43,0))</f>
        <v>Срумов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Валеев Риф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Шариков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Хабиров Марс</v>
      </c>
      <c r="C22" s="7">
        <v>44</v>
      </c>
      <c r="D22" s="14" t="s">
        <v>46</v>
      </c>
      <c r="E22" s="7">
        <v>54</v>
      </c>
      <c r="F22" s="14" t="s">
        <v>46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Исмайлов Азат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Уткулов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Харламов Руслан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41</v>
      </c>
      <c r="E30" s="7">
        <v>55</v>
      </c>
      <c r="F30" s="21" t="s">
        <v>41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Шапошников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Давлетов Тимур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Аббасов Рустамхон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Семенов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Барышев Сергей</v>
      </c>
      <c r="C37" s="5"/>
      <c r="D37" s="5"/>
      <c r="E37" s="5"/>
      <c r="F37" s="4">
        <v>-48</v>
      </c>
      <c r="G37" s="6" t="str">
        <f>IF(E8=D6,D10,IF(E8=D10,D6,0))</f>
        <v>Лончаков Константин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39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Максютов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39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Уткулов Ринат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Семенов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Уткулов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Лончаков Константин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47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Барышев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47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Сп4!C1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Сп4!C2</f>
        <v>1/32 финала Турнира Дню физкультурника. 5 июля.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Сп4!A1</f>
        <v>Юлдашбаев Марат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Сп4!A16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80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Сп4!A9</f>
        <v>Юнусов Ринат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Сп4!A8</f>
        <v>Аминев Зинур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84</v>
      </c>
      <c r="F11" s="5"/>
      <c r="G11" s="13"/>
      <c r="H11" s="5"/>
      <c r="I11" s="5"/>
    </row>
    <row r="12" spans="1:9" ht="12.75">
      <c r="A12" s="4">
        <v>5</v>
      </c>
      <c r="B12" s="6" t="str">
        <f>Сп4!A5</f>
        <v>Ларионов Юрий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91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Сп4!A12</f>
        <v>Цветков Антон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84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Сп4!A13</f>
        <v>Гибадуллин Рустем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84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Сп4!A4</f>
        <v>Коновалов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84</v>
      </c>
      <c r="G19" s="8"/>
      <c r="H19" s="8"/>
      <c r="I19" s="8"/>
    </row>
    <row r="20" spans="1:9" ht="12.75">
      <c r="A20" s="4">
        <v>3</v>
      </c>
      <c r="B20" s="6" t="str">
        <f>Сп4!A3</f>
        <v>Алексеев Олег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89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Сп4!A14</f>
        <v>Петров Алексей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89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Сп4!A11</f>
        <v>Разбежкина Вера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Сп4!A6</f>
        <v>Набиуллина Светлана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89</v>
      </c>
      <c r="F27" s="15"/>
      <c r="G27" s="5"/>
      <c r="H27" s="5"/>
      <c r="I27" s="5"/>
    </row>
    <row r="28" spans="1:9" ht="12.75">
      <c r="A28" s="4">
        <v>7</v>
      </c>
      <c r="B28" s="6" t="str">
        <f>Сп4!A7</f>
        <v>Субхангулов Арнольд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93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Сп4!A10</f>
        <v>Ларионов Дмитрий</v>
      </c>
      <c r="C30" s="11"/>
      <c r="D30" s="11"/>
      <c r="E30" s="4">
        <v>-15</v>
      </c>
      <c r="F30" s="6" t="str">
        <f>IF(F19=E11,E27,IF(F19=E27,E11,0))</f>
        <v>Алексеев Олег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87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Сп4!A15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Сп4!A2</f>
        <v>Якшимбетов Радмир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Юлдашбаев Марат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85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Юнусов Ринат</v>
      </c>
      <c r="C38" s="7">
        <v>20</v>
      </c>
      <c r="D38" s="34" t="s">
        <v>93</v>
      </c>
      <c r="E38" s="7">
        <v>26</v>
      </c>
      <c r="F38" s="34" t="s">
        <v>80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Субхангулов Арнольд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Цветков Антон</v>
      </c>
      <c r="C40" s="5"/>
      <c r="D40" s="7">
        <v>24</v>
      </c>
      <c r="E40" s="35" t="s">
        <v>90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90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Коновалов Александр</v>
      </c>
      <c r="C42" s="7">
        <v>21</v>
      </c>
      <c r="D42" s="35" t="s">
        <v>90</v>
      </c>
      <c r="E42" s="15"/>
      <c r="F42" s="7">
        <v>28</v>
      </c>
      <c r="G42" s="34" t="s">
        <v>91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Разбежкина Вера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Петров Алексей</v>
      </c>
      <c r="C44" s="5"/>
      <c r="D44" s="4">
        <v>-14</v>
      </c>
      <c r="E44" s="6" t="str">
        <f>IF(E27=D23,D31,IF(E27=D31,D23,0))</f>
        <v>Якшимбетов Радмир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92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Набиуллина Светлана</v>
      </c>
      <c r="C46" s="7">
        <v>22</v>
      </c>
      <c r="D46" s="34" t="s">
        <v>91</v>
      </c>
      <c r="E46" s="7">
        <v>27</v>
      </c>
      <c r="F46" s="35" t="s">
        <v>91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Ларионов Юрий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Ларионов Дмитрий</v>
      </c>
      <c r="C48" s="5"/>
      <c r="D48" s="7">
        <v>25</v>
      </c>
      <c r="E48" s="35" t="s">
        <v>91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95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94</v>
      </c>
      <c r="E50" s="15"/>
      <c r="F50" s="4">
        <v>-28</v>
      </c>
      <c r="G50" s="6" t="str">
        <f>IF(G42=F38,F46,IF(G42=F46,F38,0))</f>
        <v>Юлдашбаев Марат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Аминев Зинур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Коновалов Александр</v>
      </c>
      <c r="C53" s="5"/>
      <c r="D53" s="4">
        <v>-20</v>
      </c>
      <c r="E53" s="6" t="str">
        <f>IF(D38=C37,C39,IF(D38=C39,C37,0))</f>
        <v>Юнусов Ринат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90</v>
      </c>
      <c r="D54" s="5"/>
      <c r="E54" s="7">
        <v>31</v>
      </c>
      <c r="F54" s="8" t="s">
        <v>96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Якшимбетов Радмир</v>
      </c>
      <c r="C55" s="16" t="s">
        <v>4</v>
      </c>
      <c r="D55" s="4">
        <v>-21</v>
      </c>
      <c r="E55" s="10" t="str">
        <f>IF(D42=C41,C43,IF(D42=C43,C41,0))</f>
        <v>Разбежкина Вера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Якшимбетов Радмир</v>
      </c>
      <c r="D56" s="5"/>
      <c r="E56" s="5"/>
      <c r="F56" s="7">
        <v>33</v>
      </c>
      <c r="G56" s="8" t="s">
        <v>92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Набиуллина Светлана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Субхангулов Арнольд</v>
      </c>
      <c r="C58" s="5"/>
      <c r="D58" s="5"/>
      <c r="E58" s="7">
        <v>32</v>
      </c>
      <c r="F58" s="12" t="s">
        <v>92</v>
      </c>
      <c r="G58" s="20"/>
      <c r="H58" s="5"/>
      <c r="I58" s="5"/>
    </row>
    <row r="59" spans="1:9" ht="12.75">
      <c r="A59" s="5"/>
      <c r="B59" s="7">
        <v>30</v>
      </c>
      <c r="C59" s="8" t="s">
        <v>94</v>
      </c>
      <c r="D59" s="4">
        <v>-23</v>
      </c>
      <c r="E59" s="10" t="str">
        <f>IF(D50=C49,C51,IF(D50=C51,C49,0))</f>
        <v>Ларионов Дмитрий</v>
      </c>
      <c r="F59" s="4">
        <v>-33</v>
      </c>
      <c r="G59" s="6" t="str">
        <f>IF(G56=F54,F58,IF(G56=F58,F54,0))</f>
        <v>Разбежкина Вера</v>
      </c>
      <c r="H59" s="14"/>
      <c r="I59" s="14"/>
    </row>
    <row r="60" spans="1:9" ht="12.75">
      <c r="A60" s="4">
        <v>-25</v>
      </c>
      <c r="B60" s="10" t="str">
        <f>IF(E48=D46,D50,IF(E48=D50,D46,0))</f>
        <v>Аминев Зинур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Субхангулов Арнольд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Юнусов Ринат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95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Ларионов Дмитрий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Цветков Антон</v>
      </c>
      <c r="C65" s="11"/>
      <c r="D65" s="15"/>
      <c r="E65" s="5"/>
      <c r="F65" s="4">
        <v>-34</v>
      </c>
      <c r="G65" s="6" t="str">
        <f>IF(G63=F62,F64,IF(G63=F64,F62,0))</f>
        <v>Юнусов Ринат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Петров Алексей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4"/>
  <sheetViews>
    <sheetView view="pageBreakPreview" zoomScaleNormal="80" zoomScaleSheetLayoutView="100" workbookViewId="0" topLeftCell="A1">
      <selection activeCell="I1" sqref="I1:Z2"/>
    </sheetView>
  </sheetViews>
  <sheetFormatPr defaultColWidth="9.00390625" defaultRowHeight="9.75" customHeight="1"/>
  <cols>
    <col min="1" max="8" width="1.75390625" style="75" customWidth="1"/>
    <col min="9" max="26" width="3.75390625" style="75" customWidth="1"/>
    <col min="27" max="16384" width="1.75390625" style="75" customWidth="1"/>
  </cols>
  <sheetData>
    <row r="1" spans="9:58" ht="9.75" customHeight="1">
      <c r="I1" s="76" t="s">
        <v>81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</row>
    <row r="2" spans="8:58" ht="9.75" customHeight="1"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</row>
    <row r="3" spans="8:58" ht="9.75" customHeight="1">
      <c r="H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</row>
    <row r="4" spans="8:58" ht="9.75" customHeight="1">
      <c r="H4" s="7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8:58" ht="9.75" customHeight="1">
      <c r="H5" s="78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8:58" ht="9.75" customHeight="1">
      <c r="H6" s="78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58" ht="9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8" spans="1:58" ht="9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58" ht="9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</row>
    <row r="10" spans="1:58" ht="9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spans="1:58" ht="9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</row>
    <row r="12" spans="27:58" ht="9.75" customHeight="1" thickBot="1"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</row>
    <row r="13" spans="1:58" ht="9.75" customHeight="1">
      <c r="A13" s="82" t="s">
        <v>74</v>
      </c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7">
        <v>1</v>
      </c>
      <c r="P13" s="88"/>
      <c r="Q13" s="88">
        <v>2</v>
      </c>
      <c r="R13" s="88"/>
      <c r="S13" s="88">
        <v>3</v>
      </c>
      <c r="T13" s="88"/>
      <c r="U13" s="88">
        <v>4</v>
      </c>
      <c r="V13" s="88"/>
      <c r="W13" s="88">
        <v>5</v>
      </c>
      <c r="X13" s="88"/>
      <c r="Y13" s="89" t="s">
        <v>75</v>
      </c>
      <c r="Z13" s="90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</row>
    <row r="14" spans="1:58" ht="9.75" customHeight="1" thickBot="1">
      <c r="A14" s="91"/>
      <c r="B14" s="92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8"/>
      <c r="Z14" s="99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</row>
    <row r="15" spans="1:58" ht="9.75" customHeight="1">
      <c r="A15" s="100">
        <v>1</v>
      </c>
      <c r="B15" s="101"/>
      <c r="C15" s="100" t="s">
        <v>82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1"/>
      <c r="O15" s="103"/>
      <c r="P15" s="104"/>
      <c r="Q15" s="105" t="s">
        <v>76</v>
      </c>
      <c r="R15" s="105"/>
      <c r="S15" s="105" t="s">
        <v>76</v>
      </c>
      <c r="T15" s="105"/>
      <c r="U15" s="105" t="s">
        <v>76</v>
      </c>
      <c r="V15" s="105"/>
      <c r="W15" s="105" t="s">
        <v>76</v>
      </c>
      <c r="X15" s="105"/>
      <c r="Y15" s="106" t="s">
        <v>77</v>
      </c>
      <c r="Z15" s="10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</row>
    <row r="16" spans="1:58" ht="9.75" customHeight="1">
      <c r="A16" s="108"/>
      <c r="B16" s="109"/>
      <c r="C16" s="108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09"/>
      <c r="O16" s="111"/>
      <c r="P16" s="112"/>
      <c r="Q16" s="113"/>
      <c r="R16" s="113"/>
      <c r="S16" s="113"/>
      <c r="T16" s="113"/>
      <c r="U16" s="113"/>
      <c r="V16" s="113"/>
      <c r="W16" s="113"/>
      <c r="X16" s="113"/>
      <c r="Y16" s="114"/>
      <c r="Z16" s="115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</row>
    <row r="17" spans="1:58" ht="9.75" customHeight="1">
      <c r="A17" s="108">
        <v>2</v>
      </c>
      <c r="B17" s="109"/>
      <c r="C17" s="108" t="s">
        <v>70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09"/>
      <c r="O17" s="116" t="s">
        <v>78</v>
      </c>
      <c r="P17" s="113"/>
      <c r="Q17" s="112"/>
      <c r="R17" s="112"/>
      <c r="S17" s="113" t="s">
        <v>76</v>
      </c>
      <c r="T17" s="113"/>
      <c r="U17" s="113" t="s">
        <v>76</v>
      </c>
      <c r="V17" s="113"/>
      <c r="W17" s="113" t="s">
        <v>76</v>
      </c>
      <c r="X17" s="113"/>
      <c r="Y17" s="114" t="s">
        <v>79</v>
      </c>
      <c r="Z17" s="115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</row>
    <row r="18" spans="1:58" ht="9.75" customHeight="1">
      <c r="A18" s="108"/>
      <c r="B18" s="109"/>
      <c r="C18" s="108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9"/>
      <c r="O18" s="116"/>
      <c r="P18" s="113"/>
      <c r="Q18" s="112"/>
      <c r="R18" s="112"/>
      <c r="S18" s="113"/>
      <c r="T18" s="113"/>
      <c r="U18" s="113"/>
      <c r="V18" s="113"/>
      <c r="W18" s="113"/>
      <c r="X18" s="113"/>
      <c r="Y18" s="114"/>
      <c r="Z18" s="115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</row>
    <row r="19" spans="1:58" ht="9.75" customHeight="1">
      <c r="A19" s="108">
        <v>3</v>
      </c>
      <c r="B19" s="109"/>
      <c r="C19" s="108" t="s">
        <v>80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9"/>
      <c r="O19" s="116" t="s">
        <v>78</v>
      </c>
      <c r="P19" s="113"/>
      <c r="Q19" s="113" t="s">
        <v>78</v>
      </c>
      <c r="R19" s="113"/>
      <c r="S19" s="112"/>
      <c r="T19" s="112"/>
      <c r="U19" s="113" t="s">
        <v>77</v>
      </c>
      <c r="V19" s="113"/>
      <c r="W19" s="113" t="s">
        <v>76</v>
      </c>
      <c r="X19" s="113"/>
      <c r="Y19" s="114" t="s">
        <v>83</v>
      </c>
      <c r="Z19" s="115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</row>
    <row r="20" spans="1:58" ht="9.75" customHeight="1">
      <c r="A20" s="108"/>
      <c r="B20" s="109"/>
      <c r="C20" s="108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9"/>
      <c r="O20" s="116"/>
      <c r="P20" s="113"/>
      <c r="Q20" s="113"/>
      <c r="R20" s="113"/>
      <c r="S20" s="112"/>
      <c r="T20" s="112"/>
      <c r="U20" s="113"/>
      <c r="V20" s="113"/>
      <c r="W20" s="113"/>
      <c r="X20" s="113"/>
      <c r="Y20" s="114"/>
      <c r="Z20" s="115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</row>
    <row r="21" spans="1:58" ht="9.75" customHeight="1">
      <c r="A21" s="108">
        <v>4</v>
      </c>
      <c r="B21" s="109"/>
      <c r="C21" s="108" t="s">
        <v>84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09"/>
      <c r="O21" s="116" t="s">
        <v>78</v>
      </c>
      <c r="P21" s="113"/>
      <c r="Q21" s="113" t="s">
        <v>77</v>
      </c>
      <c r="R21" s="113"/>
      <c r="S21" s="113" t="s">
        <v>76</v>
      </c>
      <c r="T21" s="113"/>
      <c r="U21" s="112"/>
      <c r="V21" s="112"/>
      <c r="W21" s="113" t="s">
        <v>76</v>
      </c>
      <c r="X21" s="113"/>
      <c r="Y21" s="114" t="s">
        <v>76</v>
      </c>
      <c r="Z21" s="115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</row>
    <row r="22" spans="1:58" ht="9.75" customHeight="1">
      <c r="A22" s="108"/>
      <c r="B22" s="109"/>
      <c r="C22" s="108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09"/>
      <c r="O22" s="116"/>
      <c r="P22" s="113"/>
      <c r="Q22" s="113"/>
      <c r="R22" s="113"/>
      <c r="S22" s="113"/>
      <c r="T22" s="113"/>
      <c r="U22" s="112"/>
      <c r="V22" s="112"/>
      <c r="W22" s="113"/>
      <c r="X22" s="113"/>
      <c r="Y22" s="114"/>
      <c r="Z22" s="115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</row>
    <row r="23" spans="1:58" ht="9.75" customHeight="1">
      <c r="A23" s="108">
        <v>5</v>
      </c>
      <c r="B23" s="109"/>
      <c r="C23" s="108" t="s">
        <v>85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9"/>
      <c r="O23" s="116" t="s">
        <v>78</v>
      </c>
      <c r="P23" s="113"/>
      <c r="Q23" s="113" t="s">
        <v>78</v>
      </c>
      <c r="R23" s="113"/>
      <c r="S23" s="113" t="s">
        <v>79</v>
      </c>
      <c r="T23" s="113"/>
      <c r="U23" s="113" t="s">
        <v>78</v>
      </c>
      <c r="V23" s="113"/>
      <c r="W23" s="112"/>
      <c r="X23" s="112"/>
      <c r="Y23" s="114" t="s">
        <v>86</v>
      </c>
      <c r="Z23" s="115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</row>
    <row r="24" spans="1:58" ht="9.75" customHeight="1">
      <c r="A24" s="108"/>
      <c r="B24" s="109"/>
      <c r="C24" s="108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09"/>
      <c r="O24" s="116"/>
      <c r="P24" s="113"/>
      <c r="Q24" s="113"/>
      <c r="R24" s="113"/>
      <c r="S24" s="113"/>
      <c r="T24" s="113"/>
      <c r="U24" s="113"/>
      <c r="V24" s="113"/>
      <c r="W24" s="112"/>
      <c r="X24" s="112"/>
      <c r="Y24" s="114"/>
      <c r="Z24" s="115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</row>
    <row r="25" spans="1:58" ht="9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</row>
    <row r="26" spans="1:58" ht="9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</row>
    <row r="27" spans="1:58" ht="9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</row>
    <row r="28" spans="1:58" ht="9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</row>
    <row r="29" spans="1:58" ht="9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</row>
    <row r="30" spans="1:58" ht="9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</row>
    <row r="31" spans="1:58" ht="9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</row>
    <row r="32" spans="1:58" ht="9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</row>
    <row r="33" spans="1:58" ht="9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</row>
    <row r="34" spans="1:58" ht="9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</row>
    <row r="35" spans="1:58" ht="9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</row>
    <row r="36" spans="1:58" ht="9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</row>
    <row r="37" spans="1:58" ht="9.7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</row>
    <row r="38" spans="1:58" ht="9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</row>
    <row r="39" spans="1:58" ht="9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</row>
    <row r="40" spans="1:58" ht="9.7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</row>
    <row r="41" spans="1:58" ht="9.7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</row>
    <row r="42" spans="1:58" ht="9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</row>
    <row r="43" spans="1:58" ht="9.7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</row>
    <row r="44" spans="1:58" ht="9.7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</row>
    <row r="45" spans="1:58" ht="9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</row>
    <row r="46" spans="1:58" ht="9.7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</row>
    <row r="47" spans="1:58" ht="9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</row>
    <row r="48" spans="1:58" ht="9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</row>
    <row r="49" spans="1:58" ht="9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</row>
    <row r="50" spans="1:58" ht="9.7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</row>
    <row r="51" spans="1:58" ht="9.7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</row>
    <row r="52" spans="1:58" ht="9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58" ht="9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</row>
    <row r="54" spans="1:58" ht="9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</row>
    <row r="55" spans="1:58" ht="9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</row>
    <row r="56" spans="1:58" ht="9.7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</row>
    <row r="57" spans="1:58" ht="9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</row>
    <row r="58" spans="1:58" ht="9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</row>
    <row r="59" spans="1:58" ht="9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</row>
    <row r="60" spans="1:58" ht="9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</row>
    <row r="61" spans="1:58" ht="9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</row>
    <row r="62" spans="1:58" ht="9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</row>
    <row r="63" spans="1:58" ht="9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</row>
    <row r="64" spans="1:58" ht="9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</row>
    <row r="65" spans="1:58" ht="9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</row>
    <row r="66" spans="1:58" ht="9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</row>
    <row r="67" spans="1:58" ht="9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</row>
    <row r="68" spans="1:58" ht="9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</row>
    <row r="69" spans="1:58" ht="9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</row>
    <row r="70" spans="1:58" ht="9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</row>
    <row r="71" spans="1:58" ht="9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</row>
    <row r="72" spans="1:58" ht="9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</row>
    <row r="73" spans="1:58" ht="9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</row>
    <row r="74" spans="1:58" ht="9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</row>
  </sheetData>
  <sheetProtection sheet="1" objects="1" scenarios="1"/>
  <mergeCells count="49">
    <mergeCell ref="W21:X22"/>
    <mergeCell ref="Y21:Z22"/>
    <mergeCell ref="O23:P24"/>
    <mergeCell ref="Q23:R24"/>
    <mergeCell ref="S23:T24"/>
    <mergeCell ref="U23:V24"/>
    <mergeCell ref="W23:X24"/>
    <mergeCell ref="Y23:Z24"/>
    <mergeCell ref="O21:P22"/>
    <mergeCell ref="Q21:R22"/>
    <mergeCell ref="S21:T22"/>
    <mergeCell ref="U21:V22"/>
    <mergeCell ref="W19:X20"/>
    <mergeCell ref="Y19:Z20"/>
    <mergeCell ref="Y15:Z16"/>
    <mergeCell ref="W17:X18"/>
    <mergeCell ref="O19:P20"/>
    <mergeCell ref="Q19:R20"/>
    <mergeCell ref="S19:T20"/>
    <mergeCell ref="U19:V20"/>
    <mergeCell ref="O17:P18"/>
    <mergeCell ref="Q17:R18"/>
    <mergeCell ref="W15:X16"/>
    <mergeCell ref="Y17:Z18"/>
    <mergeCell ref="S17:T18"/>
    <mergeCell ref="U17:V18"/>
    <mergeCell ref="U15:V16"/>
    <mergeCell ref="C13:N14"/>
    <mergeCell ref="C21:N22"/>
    <mergeCell ref="C23:N24"/>
    <mergeCell ref="S13:T14"/>
    <mergeCell ref="S15:T16"/>
    <mergeCell ref="U13:V14"/>
    <mergeCell ref="C17:N18"/>
    <mergeCell ref="C19:N20"/>
    <mergeCell ref="O15:P16"/>
    <mergeCell ref="A17:B18"/>
    <mergeCell ref="A19:B20"/>
    <mergeCell ref="A21:B22"/>
    <mergeCell ref="A23:B24"/>
    <mergeCell ref="A15:B16"/>
    <mergeCell ref="O13:P14"/>
    <mergeCell ref="Q13:R14"/>
    <mergeCell ref="C15:N16"/>
    <mergeCell ref="Q15:R16"/>
    <mergeCell ref="W13:X14"/>
    <mergeCell ref="Y13:Z14"/>
    <mergeCell ref="I1:Z2"/>
    <mergeCell ref="A13:B1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7"/>
  <sheetViews>
    <sheetView showGridLines="0" showRowColHeaders="0" showZeros="0" showOutlineSymbols="0" view="pageBreakPreview" zoomScaleNormal="82" zoomScaleSheetLayoutView="100" workbookViewId="0" topLeftCell="A1">
      <selection activeCell="A9" sqref="A9:A10"/>
    </sheetView>
  </sheetViews>
  <sheetFormatPr defaultColWidth="9.00390625" defaultRowHeight="13.5" customHeight="1"/>
  <cols>
    <col min="1" max="16" width="5.75390625" style="39" customWidth="1"/>
    <col min="17" max="16384" width="2.875" style="39" customWidth="1"/>
  </cols>
  <sheetData>
    <row r="1" spans="1:35" ht="13.5" customHeight="1">
      <c r="A1" s="36"/>
      <c r="B1" s="36"/>
      <c r="C1" s="37" t="s">
        <v>73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13.5" customHeight="1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7:35" ht="13.5" customHeight="1"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7:35" ht="13.5" customHeight="1">
      <c r="G4" s="40"/>
      <c r="H4" s="40"/>
      <c r="I4" s="40"/>
      <c r="J4" s="40"/>
      <c r="K4" s="40"/>
      <c r="L4" s="40"/>
      <c r="M4" s="40"/>
      <c r="N4" s="40"/>
      <c r="O4" s="40"/>
      <c r="P4" s="40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7:35" ht="13.5" customHeight="1"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7:35" ht="13.5" customHeight="1">
      <c r="G6" s="40"/>
      <c r="H6" s="40"/>
      <c r="I6" s="40"/>
      <c r="J6" s="40"/>
      <c r="K6" s="40"/>
      <c r="L6" s="40"/>
      <c r="M6" s="40"/>
      <c r="N6" s="40"/>
      <c r="O6" s="40"/>
      <c r="P6" s="40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7:35" ht="13.5" customHeight="1"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7:35" ht="13.5" customHeight="1" thickBot="1"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13.5" customHeight="1">
      <c r="A9" s="41" t="s">
        <v>74</v>
      </c>
      <c r="B9" s="42"/>
      <c r="C9" s="42"/>
      <c r="D9" s="42"/>
      <c r="E9" s="42"/>
      <c r="F9" s="42"/>
      <c r="G9" s="42"/>
      <c r="H9" s="43"/>
      <c r="I9" s="44">
        <v>1</v>
      </c>
      <c r="J9" s="45"/>
      <c r="K9" s="45">
        <v>2</v>
      </c>
      <c r="L9" s="45"/>
      <c r="M9" s="45">
        <v>3</v>
      </c>
      <c r="N9" s="45"/>
      <c r="O9" s="46" t="s">
        <v>75</v>
      </c>
      <c r="P9" s="4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13.5" customHeight="1" thickBot="1">
      <c r="A10" s="48"/>
      <c r="B10" s="49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3"/>
      <c r="P10" s="54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ht="13.5" customHeight="1">
      <c r="A11" s="55">
        <v>1</v>
      </c>
      <c r="B11" s="56" t="s">
        <v>68</v>
      </c>
      <c r="C11" s="56"/>
      <c r="D11" s="56"/>
      <c r="E11" s="56"/>
      <c r="F11" s="56"/>
      <c r="G11" s="56"/>
      <c r="H11" s="57"/>
      <c r="I11" s="58"/>
      <c r="J11" s="59"/>
      <c r="K11" s="60" t="s">
        <v>76</v>
      </c>
      <c r="L11" s="60"/>
      <c r="M11" s="60" t="s">
        <v>76</v>
      </c>
      <c r="N11" s="60"/>
      <c r="O11" s="61" t="s">
        <v>77</v>
      </c>
      <c r="P11" s="62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13.5" customHeight="1">
      <c r="A12" s="63"/>
      <c r="B12" s="64"/>
      <c r="C12" s="64"/>
      <c r="D12" s="64"/>
      <c r="E12" s="64"/>
      <c r="F12" s="64"/>
      <c r="G12" s="64"/>
      <c r="H12" s="65"/>
      <c r="I12" s="66"/>
      <c r="J12" s="67"/>
      <c r="K12" s="68"/>
      <c r="L12" s="68"/>
      <c r="M12" s="68"/>
      <c r="N12" s="68"/>
      <c r="O12" s="69"/>
      <c r="P12" s="70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ht="13.5" customHeight="1">
      <c r="A13" s="71">
        <v>2</v>
      </c>
      <c r="B13" s="72" t="s">
        <v>70</v>
      </c>
      <c r="C13" s="72"/>
      <c r="D13" s="72"/>
      <c r="E13" s="72"/>
      <c r="F13" s="72"/>
      <c r="G13" s="72"/>
      <c r="H13" s="73"/>
      <c r="I13" s="74" t="s">
        <v>78</v>
      </c>
      <c r="J13" s="68"/>
      <c r="K13" s="67"/>
      <c r="L13" s="67"/>
      <c r="M13" s="68" t="s">
        <v>76</v>
      </c>
      <c r="N13" s="68"/>
      <c r="O13" s="69" t="s">
        <v>79</v>
      </c>
      <c r="P13" s="70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ht="13.5" customHeight="1">
      <c r="A14" s="63"/>
      <c r="B14" s="64"/>
      <c r="C14" s="64"/>
      <c r="D14" s="64"/>
      <c r="E14" s="64"/>
      <c r="F14" s="64"/>
      <c r="G14" s="64"/>
      <c r="H14" s="65"/>
      <c r="I14" s="74"/>
      <c r="J14" s="68"/>
      <c r="K14" s="67"/>
      <c r="L14" s="67"/>
      <c r="M14" s="68"/>
      <c r="N14" s="68"/>
      <c r="O14" s="69"/>
      <c r="P14" s="70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ht="13.5" customHeight="1">
      <c r="A15" s="71">
        <v>3</v>
      </c>
      <c r="B15" s="72" t="s">
        <v>80</v>
      </c>
      <c r="C15" s="72"/>
      <c r="D15" s="72"/>
      <c r="E15" s="72"/>
      <c r="F15" s="72"/>
      <c r="G15" s="72"/>
      <c r="H15" s="73"/>
      <c r="I15" s="74" t="s">
        <v>79</v>
      </c>
      <c r="J15" s="68"/>
      <c r="K15" s="68" t="s">
        <v>78</v>
      </c>
      <c r="L15" s="68"/>
      <c r="M15" s="67"/>
      <c r="N15" s="67"/>
      <c r="O15" s="69" t="s">
        <v>76</v>
      </c>
      <c r="P15" s="70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ht="13.5" customHeight="1">
      <c r="A16" s="63"/>
      <c r="B16" s="64"/>
      <c r="C16" s="64"/>
      <c r="D16" s="64"/>
      <c r="E16" s="64"/>
      <c r="F16" s="64"/>
      <c r="G16" s="64"/>
      <c r="H16" s="65"/>
      <c r="I16" s="74"/>
      <c r="J16" s="68"/>
      <c r="K16" s="68"/>
      <c r="L16" s="68"/>
      <c r="M16" s="67"/>
      <c r="N16" s="67"/>
      <c r="O16" s="69"/>
      <c r="P16" s="70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13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3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3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3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3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3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3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3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3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3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3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3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3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3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3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3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3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3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3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3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3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3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3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3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3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3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3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3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3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3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3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3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3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3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3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3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3.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3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3.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3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3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13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3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3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3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3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3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ht="13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3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:35" ht="13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3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3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3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ht="13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3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1:35" ht="13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ht="13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3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1:35" ht="13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3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ht="13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3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3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3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3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1:35" ht="13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3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3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3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</sheetData>
  <sheetProtection sheet="1" objects="1" scenarios="1"/>
  <mergeCells count="25">
    <mergeCell ref="A13:A14"/>
    <mergeCell ref="A15:A16"/>
    <mergeCell ref="A11:A12"/>
    <mergeCell ref="A9:A10"/>
    <mergeCell ref="O15:P16"/>
    <mergeCell ref="O11:P12"/>
    <mergeCell ref="O13:P14"/>
    <mergeCell ref="B11:H12"/>
    <mergeCell ref="B13:H14"/>
    <mergeCell ref="B15:H16"/>
    <mergeCell ref="K13:L14"/>
    <mergeCell ref="I15:J16"/>
    <mergeCell ref="K15:L16"/>
    <mergeCell ref="M15:N16"/>
    <mergeCell ref="M13:N14"/>
    <mergeCell ref="I13:J14"/>
    <mergeCell ref="C1:P2"/>
    <mergeCell ref="I9:J10"/>
    <mergeCell ref="I11:J12"/>
    <mergeCell ref="M11:N12"/>
    <mergeCell ref="K9:L10"/>
    <mergeCell ref="M9:N10"/>
    <mergeCell ref="K11:L12"/>
    <mergeCell ref="O9:P10"/>
    <mergeCell ref="B9:H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49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65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Дню физкультурника. 26 июля.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Зиновьев Александр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67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Бикбулатов Ильдар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57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Яковлев Роман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Гильманова Диана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58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Саитхужина Лилия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58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Васильев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57</v>
      </c>
      <c r="G19" s="8"/>
      <c r="H19" s="8"/>
      <c r="I19" s="8"/>
    </row>
    <row r="20" spans="1:9" ht="12.75">
      <c r="A20" s="4">
        <v>3</v>
      </c>
      <c r="B20" s="6" t="str">
        <f>Сп1!A3</f>
        <v>Кузнецов Дмитрий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65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66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Саитов Ринат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66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Иванов Дмитрий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49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Усков Сергей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60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Карташов Алексей</v>
      </c>
      <c r="C30" s="11"/>
      <c r="D30" s="11"/>
      <c r="E30" s="4">
        <v>-15</v>
      </c>
      <c r="F30" s="6" t="str">
        <f>IF(F19=E11,E27,IF(F19=E27,E11,0))</f>
        <v>Барышев Сергей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49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49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Барышев Сергей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Васильев Александр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68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Зиновьев Александр</v>
      </c>
      <c r="C38" s="7">
        <v>20</v>
      </c>
      <c r="D38" s="34" t="s">
        <v>60</v>
      </c>
      <c r="E38" s="7">
        <v>26</v>
      </c>
      <c r="F38" s="34" t="s">
        <v>58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Усков Сергей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Гильманова Диана</v>
      </c>
      <c r="C40" s="5"/>
      <c r="D40" s="7">
        <v>24</v>
      </c>
      <c r="E40" s="35" t="s">
        <v>60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72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Саитхужина Лилия</v>
      </c>
      <c r="C42" s="7">
        <v>21</v>
      </c>
      <c r="D42" s="35" t="s">
        <v>65</v>
      </c>
      <c r="E42" s="15"/>
      <c r="F42" s="7">
        <v>28</v>
      </c>
      <c r="G42" s="34" t="s">
        <v>58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Кузнецов Дмитрий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Иванов Дмитрий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70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Саитов Ринат</v>
      </c>
      <c r="C46" s="7">
        <v>22</v>
      </c>
      <c r="D46" s="34" t="s">
        <v>62</v>
      </c>
      <c r="E46" s="7">
        <v>27</v>
      </c>
      <c r="F46" s="35" t="s">
        <v>62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Яковлев Роман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Карташов Алексей</v>
      </c>
      <c r="C48" s="5"/>
      <c r="D48" s="7">
        <v>25</v>
      </c>
      <c r="E48" s="35" t="s">
        <v>62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69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67</v>
      </c>
      <c r="E50" s="15"/>
      <c r="F50" s="4">
        <v>-28</v>
      </c>
      <c r="G50" s="6" t="str">
        <f>IF(G42=F38,F46,IF(G42=F46,F38,0))</f>
        <v>Яковлев Роман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Бикбулатов Ильдар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Усков Сергей</v>
      </c>
      <c r="C53" s="5"/>
      <c r="D53" s="4">
        <v>-20</v>
      </c>
      <c r="E53" s="6" t="str">
        <f>IF(D38=C37,C39,IF(D38=C39,C37,0))</f>
        <v>Зиновьев Александр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60</v>
      </c>
      <c r="D54" s="5"/>
      <c r="E54" s="7">
        <v>31</v>
      </c>
      <c r="F54" s="8" t="s">
        <v>72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Иванов Дмитрий</v>
      </c>
      <c r="C55" s="16" t="s">
        <v>4</v>
      </c>
      <c r="D55" s="4">
        <v>-21</v>
      </c>
      <c r="E55" s="10" t="str">
        <f>IF(D42=C41,C43,IF(D42=C43,C41,0))</f>
        <v>Саитхужина Лилия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Иванов Дмитрий</v>
      </c>
      <c r="D56" s="5"/>
      <c r="E56" s="5"/>
      <c r="F56" s="7">
        <v>33</v>
      </c>
      <c r="G56" s="8" t="s">
        <v>72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Саитов Ринат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Кузнецов Дмитрий</v>
      </c>
      <c r="C58" s="5"/>
      <c r="D58" s="5"/>
      <c r="E58" s="7">
        <v>32</v>
      </c>
      <c r="F58" s="12" t="s">
        <v>69</v>
      </c>
      <c r="G58" s="20"/>
      <c r="H58" s="5"/>
      <c r="I58" s="5"/>
    </row>
    <row r="59" spans="1:9" ht="12.75">
      <c r="A59" s="5"/>
      <c r="B59" s="7">
        <v>30</v>
      </c>
      <c r="C59" s="8" t="s">
        <v>65</v>
      </c>
      <c r="D59" s="4">
        <v>-23</v>
      </c>
      <c r="E59" s="10" t="str">
        <f>IF(D50=C49,C51,IF(D50=C51,C49,0))</f>
        <v>Карташов Алексей</v>
      </c>
      <c r="F59" s="4">
        <v>-33</v>
      </c>
      <c r="G59" s="6" t="str">
        <f>IF(G56=F54,F58,IF(G56=F58,F54,0))</f>
        <v>Карташов Алексей</v>
      </c>
      <c r="H59" s="14"/>
      <c r="I59" s="14"/>
    </row>
    <row r="60" spans="1:9" ht="12.75">
      <c r="A60" s="4">
        <v>-25</v>
      </c>
      <c r="B60" s="10" t="str">
        <f>IF(E48=D46,D50,IF(E48=D50,D46,0))</f>
        <v>Бикбулатов Ильдар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Бикбулатов Ильдар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Зиновьев Александр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70</v>
      </c>
      <c r="H63" s="14"/>
      <c r="I63" s="14"/>
    </row>
    <row r="64" spans="1:9" ht="12.75">
      <c r="A64" s="5"/>
      <c r="B64" s="7">
        <v>35</v>
      </c>
      <c r="C64" s="8" t="s">
        <v>71</v>
      </c>
      <c r="D64" s="5"/>
      <c r="E64" s="4">
        <v>-32</v>
      </c>
      <c r="F64" s="10" t="str">
        <f>IF(F58=E57,E59,IF(F58=E59,E57,0))</f>
        <v>Саитов Ринат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Гильманова Диана</v>
      </c>
      <c r="C65" s="11"/>
      <c r="D65" s="15"/>
      <c r="E65" s="5"/>
      <c r="F65" s="4">
        <v>-34</v>
      </c>
      <c r="G65" s="6" t="str">
        <f>IF(G63=F62,F64,IF(G63=F64,F62,0))</f>
        <v>Зиновьев Александр</v>
      </c>
      <c r="H65" s="14"/>
      <c r="I65" s="14"/>
    </row>
    <row r="66" spans="1:9" ht="12.75">
      <c r="A66" s="5"/>
      <c r="B66" s="5"/>
      <c r="C66" s="7">
        <v>37</v>
      </c>
      <c r="D66" s="8" t="s">
        <v>71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42</v>
      </c>
      <c r="B2" s="27"/>
      <c r="C2" s="29" t="s">
        <v>54</v>
      </c>
      <c r="D2" s="27"/>
      <c r="E2" s="27"/>
      <c r="F2" s="27"/>
      <c r="G2" s="27"/>
      <c r="H2" s="27"/>
      <c r="I2" s="27"/>
    </row>
    <row r="3" spans="1:9" ht="18">
      <c r="A3" s="23" t="s">
        <v>47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СпК!C1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СпК!C2</f>
        <v>Полуфинал Турнира Дню физкультурника. 3 августа.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СпК!A1</f>
        <v>Уткулов Ринат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45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СпК!A16</f>
        <v>Стародубцев Олег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45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СпК!A9</f>
        <v>Васильев Александр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49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СпК!A8</f>
        <v>Барышев Сергей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45</v>
      </c>
      <c r="F11" s="5"/>
      <c r="G11" s="13"/>
      <c r="H11" s="5"/>
      <c r="I11" s="5"/>
    </row>
    <row r="12" spans="1:9" ht="12.75">
      <c r="A12" s="4">
        <v>5</v>
      </c>
      <c r="B12" s="6" t="str">
        <f>СпК!A5</f>
        <v>Сафиуллин Александр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61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СпК!A12</f>
        <v>Мухаметов Ришат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55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СпК!A13</f>
        <v>Яковлев Роман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55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СпК!A4</f>
        <v>Хубатулин Ринат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42</v>
      </c>
      <c r="G19" s="8"/>
      <c r="H19" s="8"/>
      <c r="I19" s="8"/>
    </row>
    <row r="20" spans="1:9" ht="12.75">
      <c r="A20" s="4">
        <v>3</v>
      </c>
      <c r="B20" s="6" t="str">
        <f>СпК!A3</f>
        <v>Хабиров Марс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47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СпК!A14</f>
        <v>Давлетов Тимур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57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СпК!A11</f>
        <v>Усков Сергей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57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СпК!A6</f>
        <v>Коробко Павел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42</v>
      </c>
      <c r="F27" s="15"/>
      <c r="G27" s="5"/>
      <c r="H27" s="5"/>
      <c r="I27" s="5"/>
    </row>
    <row r="28" spans="1:9" ht="12.75">
      <c r="A28" s="4">
        <v>7</v>
      </c>
      <c r="B28" s="6" t="str">
        <f>СпК!A7</f>
        <v>Семенов Юрий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50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СпК!A10</f>
        <v>Халимонов Евгений</v>
      </c>
      <c r="C30" s="11"/>
      <c r="D30" s="11"/>
      <c r="E30" s="4">
        <v>-15</v>
      </c>
      <c r="F30" s="6" t="str">
        <f>IF(F19=E11,E27,IF(F19=E27,E11,0))</f>
        <v>Уткулов Ринат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42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СпК!A15</f>
        <v>Шапошников Александр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42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СпК!A2</f>
        <v>Ветохина Анастасия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Стародубцев Олег</v>
      </c>
      <c r="C36" s="5"/>
      <c r="D36" s="4">
        <v>-13</v>
      </c>
      <c r="E36" s="6" t="str">
        <f>IF(E11=D7,D15,IF(E11=D15,D7,0))</f>
        <v>Хубатулин Ринат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63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Васильев Александр</v>
      </c>
      <c r="C38" s="7">
        <v>20</v>
      </c>
      <c r="D38" s="34" t="s">
        <v>50</v>
      </c>
      <c r="E38" s="7">
        <v>26</v>
      </c>
      <c r="F38" s="34" t="s">
        <v>47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Семенов Юрий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Сафиуллин Александр</v>
      </c>
      <c r="C40" s="5"/>
      <c r="D40" s="7">
        <v>24</v>
      </c>
      <c r="E40" s="35" t="s">
        <v>47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56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Яковлев Роман</v>
      </c>
      <c r="C42" s="7">
        <v>21</v>
      </c>
      <c r="D42" s="35" t="s">
        <v>47</v>
      </c>
      <c r="E42" s="15"/>
      <c r="F42" s="7">
        <v>28</v>
      </c>
      <c r="G42" s="34" t="s">
        <v>47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Хабиров Марс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Давлетов Тимур</v>
      </c>
      <c r="C44" s="5"/>
      <c r="D44" s="4">
        <v>-14</v>
      </c>
      <c r="E44" s="6" t="str">
        <f>IF(E27=D23,D31,IF(E27=D31,D23,0))</f>
        <v>Коробко Павел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60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Усков Сергей</v>
      </c>
      <c r="C46" s="7">
        <v>22</v>
      </c>
      <c r="D46" s="34" t="s">
        <v>61</v>
      </c>
      <c r="E46" s="7">
        <v>27</v>
      </c>
      <c r="F46" s="35" t="s">
        <v>57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Мухаметов Ришат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Халимонов Евгений</v>
      </c>
      <c r="C48" s="5"/>
      <c r="D48" s="7">
        <v>25</v>
      </c>
      <c r="E48" s="35" t="s">
        <v>49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59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Шапошников Александр</v>
      </c>
      <c r="C50" s="7">
        <v>23</v>
      </c>
      <c r="D50" s="35" t="s">
        <v>49</v>
      </c>
      <c r="E50" s="15"/>
      <c r="F50" s="4">
        <v>-28</v>
      </c>
      <c r="G50" s="6" t="str">
        <f>IF(G42=F38,F46,IF(G42=F46,F38,0))</f>
        <v>Коробко Павел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Барышев Сергей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Хубатулин Ринат</v>
      </c>
      <c r="C53" s="5"/>
      <c r="D53" s="4">
        <v>-20</v>
      </c>
      <c r="E53" s="6" t="str">
        <f>IF(D38=C37,C39,IF(D38=C39,C37,0))</f>
        <v>Стародубцев Олег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49</v>
      </c>
      <c r="D54" s="5"/>
      <c r="E54" s="7">
        <v>31</v>
      </c>
      <c r="F54" s="8" t="s">
        <v>63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Барышев Сергей</v>
      </c>
      <c r="C55" s="16" t="s">
        <v>4</v>
      </c>
      <c r="D55" s="4">
        <v>-21</v>
      </c>
      <c r="E55" s="10" t="str">
        <f>IF(D42=C41,C43,IF(D42=C43,C41,0))</f>
        <v>Сафиуллин Александр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Хубатулин Ринат</v>
      </c>
      <c r="D56" s="5"/>
      <c r="E56" s="5"/>
      <c r="F56" s="7">
        <v>33</v>
      </c>
      <c r="G56" s="8" t="s">
        <v>63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Усков Сергей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Семенов Юрий</v>
      </c>
      <c r="C58" s="5"/>
      <c r="D58" s="5"/>
      <c r="E58" s="7">
        <v>32</v>
      </c>
      <c r="F58" s="12" t="s">
        <v>60</v>
      </c>
      <c r="G58" s="20"/>
      <c r="H58" s="5"/>
      <c r="I58" s="5"/>
    </row>
    <row r="59" spans="1:9" ht="12.75">
      <c r="A59" s="5"/>
      <c r="B59" s="7">
        <v>30</v>
      </c>
      <c r="C59" s="8" t="s">
        <v>61</v>
      </c>
      <c r="D59" s="4">
        <v>-23</v>
      </c>
      <c r="E59" s="10" t="str">
        <f>IF(D50=C49,C51,IF(D50=C51,C49,0))</f>
        <v>Халимонов Евгений</v>
      </c>
      <c r="F59" s="4">
        <v>-33</v>
      </c>
      <c r="G59" s="6" t="str">
        <f>IF(G56=F54,F58,IF(G56=F58,F54,0))</f>
        <v>Усков Сергей</v>
      </c>
      <c r="H59" s="14"/>
      <c r="I59" s="14"/>
    </row>
    <row r="60" spans="1:9" ht="12.75">
      <c r="A60" s="4">
        <v>-25</v>
      </c>
      <c r="B60" s="10" t="str">
        <f>IF(E48=D46,D50,IF(E48=D50,D46,0))</f>
        <v>Мухаметов Ришат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Семенов Юрий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Сафиуллин Александр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Васильев Александр</v>
      </c>
      <c r="C63" s="5"/>
      <c r="D63" s="5"/>
      <c r="E63" s="5"/>
      <c r="F63" s="7">
        <v>34</v>
      </c>
      <c r="G63" s="8" t="s">
        <v>59</v>
      </c>
      <c r="H63" s="14"/>
      <c r="I63" s="14"/>
    </row>
    <row r="64" spans="1:9" ht="12.75">
      <c r="A64" s="5"/>
      <c r="B64" s="7">
        <v>35</v>
      </c>
      <c r="C64" s="8" t="s">
        <v>62</v>
      </c>
      <c r="D64" s="5"/>
      <c r="E64" s="4">
        <v>-32</v>
      </c>
      <c r="F64" s="10" t="str">
        <f>IF(F58=E57,E59,IF(F58=E59,E57,0))</f>
        <v>Халимонов Евгений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Яковлев Роман</v>
      </c>
      <c r="C65" s="11"/>
      <c r="D65" s="15"/>
      <c r="E65" s="5"/>
      <c r="F65" s="4">
        <v>-34</v>
      </c>
      <c r="G65" s="6" t="str">
        <f>IF(G63=F62,F64,IF(G63=F64,F62,0))</f>
        <v>Сафиуллин Александр</v>
      </c>
      <c r="H65" s="14"/>
      <c r="I65" s="14"/>
    </row>
    <row r="66" spans="1:9" ht="12.75">
      <c r="A66" s="5"/>
      <c r="B66" s="5"/>
      <c r="C66" s="7">
        <v>37</v>
      </c>
      <c r="D66" s="8" t="s">
        <v>62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Давлетов Тимур</v>
      </c>
      <c r="C67" s="11"/>
      <c r="D67" s="17" t="s">
        <v>12</v>
      </c>
      <c r="E67" s="4">
        <v>-35</v>
      </c>
      <c r="F67" s="6" t="str">
        <f>IF(C64=B63,B65,IF(C64=B65,B63,0))</f>
        <v>Васильев Александр</v>
      </c>
      <c r="G67" s="5"/>
      <c r="H67" s="5"/>
      <c r="I67" s="5"/>
    </row>
    <row r="68" spans="1:9" ht="12.75">
      <c r="A68" s="5"/>
      <c r="B68" s="7">
        <v>36</v>
      </c>
      <c r="C68" s="12" t="s">
        <v>41</v>
      </c>
      <c r="D68" s="20"/>
      <c r="E68" s="5"/>
      <c r="F68" s="7">
        <v>38</v>
      </c>
      <c r="G68" s="8" t="s">
        <v>51</v>
      </c>
      <c r="H68" s="14"/>
      <c r="I68" s="14"/>
    </row>
    <row r="69" spans="1:9" ht="12.75">
      <c r="A69" s="4">
        <v>-19</v>
      </c>
      <c r="B69" s="10" t="str">
        <f>IF(C49=B48,B50,IF(C49=B50,B48,0))</f>
        <v>Шапошников Александр</v>
      </c>
      <c r="C69" s="4">
        <v>-37</v>
      </c>
      <c r="D69" s="6" t="str">
        <f>IF(D66=C64,C68,IF(D66=C68,C64,0))</f>
        <v>Шапошников Александр</v>
      </c>
      <c r="E69" s="4">
        <v>-36</v>
      </c>
      <c r="F69" s="10" t="str">
        <f>IF(C68=B67,B69,IF(C68=B69,B67,0))</f>
        <v>Давлетов Тимур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Васильев Александр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52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2008-08-09T13:23:58Z</cp:lastPrinted>
  <dcterms:created xsi:type="dcterms:W3CDTF">2008-02-03T08:28:10Z</dcterms:created>
  <dcterms:modified xsi:type="dcterms:W3CDTF">2008-08-10T03:27:31Z</dcterms:modified>
  <cp:category/>
  <cp:version/>
  <cp:contentType/>
  <cp:contentStatus/>
</cp:coreProperties>
</file>